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绩效!$A$1:$L$48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<sst xmlns="http://schemas.openxmlformats.org/spreadsheetml/2006/main" count="262" uniqueCount="102">
  <si>
    <t>附件2</t>
  </si>
  <si>
    <t>贵州省2025年省级水利发展资金（水资源节约、保护和管理专项资金）省对下转移支付项目绩效目标分解下达表</t>
  </si>
  <si>
    <t>（2025年度）</t>
  </si>
  <si>
    <t>项目名称</t>
  </si>
  <si>
    <t>水资源节约、保护和管理专项资金</t>
  </si>
  <si>
    <t>省级主管部门</t>
  </si>
  <si>
    <t>贵州省水利厅</t>
  </si>
  <si>
    <t>市县主管部门</t>
  </si>
  <si>
    <t>各关市（州）、有关县（市、区）水务局</t>
  </si>
  <si>
    <t>市县财政部门</t>
  </si>
  <si>
    <t>各关市（州）、有关县（市、区）财政局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</si>
  <si>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</si>
  <si>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</si>
  <si>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</si>
  <si>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</si>
  <si>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</si>
  <si>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</si>
  <si>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</si>
  <si>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1.实施水资源节约、保护项目个数≥105个；
2.开展小水电站生态流量监管的市县个数≥9个；
3.落实国家考核任务数量≥20个。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</si>
  <si>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</si>
  <si>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</si>
  <si>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</si>
  <si>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</si>
  <si>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</si>
  <si>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</si>
  <si>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</si>
  <si>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</si>
  <si>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</si>
  <si>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</si>
  <si>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生态效益指标</t>
  </si>
  <si>
    <t>可持续影响指标</t>
  </si>
  <si>
    <t>服务对象满意度指标</t>
  </si>
  <si>
    <t>实施水资源节约、保护项目数量（个）</t>
  </si>
  <si>
    <t>开展小水电站生态流量监管的市县数量（个）</t>
  </si>
  <si>
    <t>落实国家考核任务数量（个）</t>
  </si>
  <si>
    <t>水资源管理和节约用水相关考核质量</t>
  </si>
  <si>
    <t>截止2025年年底，投资完成比例</t>
  </si>
  <si>
    <t>截止2026年6月底，投资完成比例</t>
  </si>
  <si>
    <t>省级资金投入</t>
  </si>
  <si>
    <t>全省用水效率</t>
  </si>
  <si>
    <t>重点河流生态
流量保障率</t>
  </si>
  <si>
    <t>全省用水总量</t>
  </si>
  <si>
    <t>受益群众
满意度</t>
  </si>
  <si>
    <t>合计</t>
  </si>
  <si>
    <t>合格及以上</t>
  </si>
  <si>
    <t>≥80%</t>
  </si>
  <si>
    <t>≤21000万元</t>
  </si>
  <si>
    <t>较上年度提高</t>
  </si>
  <si>
    <t>≥90%</t>
  </si>
  <si>
    <t>符合国家控制指标要求</t>
  </si>
  <si>
    <t>一、贵阳市</t>
  </si>
  <si>
    <t>贵阳市本级</t>
  </si>
  <si>
    <t>≤990万元</t>
  </si>
  <si>
    <t>二、六盘水市</t>
  </si>
  <si>
    <t>六盘水市本级</t>
  </si>
  <si>
    <t>≤949万元</t>
  </si>
  <si>
    <t>三、遵义市</t>
  </si>
  <si>
    <t>≤3667万元</t>
  </si>
  <si>
    <t>遵义市本级</t>
  </si>
  <si>
    <t>≤1187万元</t>
  </si>
  <si>
    <t>仁怀市</t>
  </si>
  <si>
    <t>≤280万元</t>
  </si>
  <si>
    <t>赤水市</t>
  </si>
  <si>
    <t>≤200万元</t>
  </si>
  <si>
    <t>习水县</t>
  </si>
  <si>
    <t>正安县</t>
  </si>
  <si>
    <t>≤1800万元</t>
  </si>
  <si>
    <t>四、安顺市</t>
  </si>
  <si>
    <t>安顺市本级</t>
  </si>
  <si>
    <t>≤781万元</t>
  </si>
  <si>
    <t>五、黔南布依族苗族自治州</t>
  </si>
  <si>
    <t>≤6705万元</t>
  </si>
  <si>
    <t>黔南布依族苗族自治州本级</t>
  </si>
  <si>
    <t>≤1675万元</t>
  </si>
  <si>
    <t>龙里县</t>
  </si>
  <si>
    <t>荔波县</t>
  </si>
  <si>
    <t>≤690万元</t>
  </si>
  <si>
    <t>瓮安县</t>
  </si>
  <si>
    <t>≤1780万元</t>
  </si>
  <si>
    <t>长顺县</t>
  </si>
  <si>
    <t>六、黔东南苗族侗族自治州</t>
  </si>
  <si>
    <t>黔东南苗族侗族自治州本级</t>
  </si>
  <si>
    <t>≤795万元</t>
  </si>
  <si>
    <t>七、毕节市</t>
  </si>
  <si>
    <t>≤3272万元</t>
  </si>
  <si>
    <t>毕节市本级</t>
  </si>
  <si>
    <t>≤922万元</t>
  </si>
  <si>
    <t>七星关区</t>
  </si>
  <si>
    <t>≤1500万元</t>
  </si>
  <si>
    <t>威宁彝族回族苗族自治县</t>
  </si>
  <si>
    <t>≤850万元</t>
  </si>
  <si>
    <t>八、铜仁市</t>
  </si>
  <si>
    <t>铜仁市本级</t>
  </si>
  <si>
    <t>≤2742万元</t>
  </si>
  <si>
    <t>九、黔西南布依族苗族自治州</t>
  </si>
  <si>
    <t>≤1099万元</t>
  </si>
  <si>
    <t>黔西南布依族苗族自治州本级</t>
  </si>
  <si>
    <t>≤779万元</t>
  </si>
  <si>
    <t>兴义市</t>
  </si>
  <si>
    <t>≤90万元</t>
  </si>
  <si>
    <t>贞丰县</t>
  </si>
  <si>
    <t>≤230万元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</si>
</sst>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8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11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12" fillId="5" borderId="0" applyProtection="0">
      <alignment vertical="center"/>
    </xf>
    <xf numFmtId="43" fontId="0" fillId="0" borderId="0" applyProtection="0">
      <alignment vertical="center"/>
    </xf>
    <xf numFmtId="0" fontId="13" fillId="6" borderId="0" applyProtection="0">
      <alignment vertical="center"/>
    </xf>
    <xf numFmtId="0" fontId="14" fillId="0" borderId="0" applyProtection="0">
      <alignment vertical="center"/>
    </xf>
    <xf numFmtId="9" fontId="0" fillId="0" borderId="0" applyProtection="0">
      <alignment vertical="center"/>
    </xf>
    <xf numFmtId="0" fontId="15" fillId="0" borderId="0" applyProtection="0">
      <alignment vertical="center"/>
    </xf>
    <xf numFmtId="0" fontId="0" fillId="7" borderId="6" applyProtection="0">
      <alignment vertical="center"/>
    </xf>
    <xf numFmtId="0" fontId="13" fillId="8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7" applyProtection="0">
      <alignment vertical="center"/>
    </xf>
    <xf numFmtId="0" fontId="21" fillId="0" borderId="7" applyProtection="0">
      <alignment vertical="center"/>
    </xf>
    <xf numFmtId="0" fontId="13" fillId="9" borderId="0" applyProtection="0">
      <alignment vertical="center"/>
    </xf>
    <xf numFmtId="0" fontId="16" fillId="0" borderId="8" applyProtection="0">
      <alignment vertical="center"/>
    </xf>
    <xf numFmtId="0" fontId="13" fillId="10" borderId="0" applyProtection="0">
      <alignment vertical="center"/>
    </xf>
    <xf numFmtId="0" fontId="22" fillId="11" borderId="9" applyProtection="0">
      <alignment vertical="center"/>
    </xf>
    <xf numFmtId="0" fontId="23" fillId="11" borderId="5" applyProtection="0">
      <alignment vertical="center"/>
    </xf>
    <xf numFmtId="0" fontId="24" fillId="12" borderId="10" applyProtection="0">
      <alignment vertical="center"/>
    </xf>
    <xf numFmtId="0" fontId="0" fillId="13" borderId="0" applyProtection="0">
      <alignment vertical="center"/>
    </xf>
    <xf numFmtId="0" fontId="13" fillId="14" borderId="0" applyProtection="0">
      <alignment vertical="center"/>
    </xf>
    <xf numFmtId="0" fontId="25" fillId="0" borderId="11" applyProtection="0">
      <alignment vertical="center"/>
    </xf>
    <xf numFmtId="0" fontId="1" fillId="0" borderId="12" applyProtection="0">
      <alignment vertical="center"/>
    </xf>
    <xf numFmtId="0" fontId="26" fillId="15" borderId="0" applyProtection="0">
      <alignment vertical="center"/>
    </xf>
    <xf numFmtId="0" fontId="27" fillId="16" borderId="0" applyProtection="0">
      <alignment vertical="center"/>
    </xf>
    <xf numFmtId="0" fontId="0" fillId="17" borderId="0" applyProtection="0">
      <alignment vertical="center"/>
    </xf>
    <xf numFmtId="0" fontId="13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13" fillId="12" borderId="0" applyProtection="0">
      <alignment vertical="center"/>
    </xf>
    <xf numFmtId="0" fontId="13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13" fillId="26" borderId="0" applyProtection="0">
      <alignment vertical="center"/>
    </xf>
    <xf numFmtId="0" fontId="0" fillId="27" borderId="0" applyProtection="0">
      <alignment vertical="center"/>
    </xf>
    <xf numFmtId="0" fontId="13" fillId="28" borderId="0" applyProtection="0">
      <alignment vertical="center"/>
    </xf>
    <xf numFmtId="0" fontId="13" fillId="29" borderId="0" applyProtection="0">
      <alignment vertical="center"/>
    </xf>
    <xf numFmtId="0" fontId="0" fillId="30" borderId="0" applyProtection="0">
      <alignment vertical="center"/>
    </xf>
    <xf numFmtId="0" fontId="13" fillId="31" borderId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9" fontId="7" fillId="0" borderId="1" xfId="11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11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view="pageBreakPreview" zoomScale="85" zoomScaleNormal="100" topLeftCell="A17" workbookViewId="0">
      <selection activeCell="M17" sqref="M$1:M$1048576"/>
    </sheetView>
  </sheetViews>
  <sheetFormatPr defaultColWidth="9" defaultRowHeight="13.5"/>
  <cols>
    <col min="1" max="1" width="28.825" style="6" customWidth="1"/>
    <col min="2" max="2" width="12.7916666666667" style="6" customWidth="1"/>
    <col min="3" max="3" width="13.525" style="6" customWidth="1"/>
    <col min="4" max="4" width="12.7916666666667" style="6" customWidth="1"/>
    <col min="5" max="5" width="12.65" style="6" customWidth="1"/>
    <col min="6" max="6" width="17.5" style="6" customWidth="1"/>
    <col min="7" max="7" width="17.5" style="7" customWidth="1"/>
    <col min="8" max="8" width="13.6833333333333" style="8" customWidth="1"/>
    <col min="9" max="9" width="15.725" style="8" customWidth="1"/>
    <col min="10" max="10" width="12.7916666666667" style="6" customWidth="1"/>
    <col min="11" max="11" width="21.4666666666667" style="6" customWidth="1"/>
    <col min="12" max="12" width="11.9" style="6" customWidth="1"/>
    <col min="13" max="13" width="9" style="6" hidden="1" customWidth="1"/>
    <col min="14" max="16381" width="9" style="6"/>
    <col min="16383" max="16384" width="9" style="6"/>
  </cols>
  <sheetData>
    <row r="1" ht="18.75" customHeight="1" spans="1:5">
      <c r="A1" s="9" t="s">
        <v>0</v>
      </c>
      <c r="B1" s="9"/>
      <c r="C1" s="9"/>
      <c r="D1" s="9"/>
      <c r="E1" s="9"/>
    </row>
    <row r="2" ht="3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22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20" customHeight="1" spans="1:12">
      <c r="A4" s="12" t="s">
        <v>3</v>
      </c>
      <c r="B4" s="12"/>
      <c r="C4" s="12"/>
      <c r="D4" s="12"/>
      <c r="E4" s="12"/>
      <c r="F4" s="12"/>
      <c r="G4" s="12"/>
      <c r="H4" s="13" t="s">
        <v>4</v>
      </c>
      <c r="I4" s="13"/>
      <c r="J4" s="13"/>
      <c r="K4" s="13"/>
      <c r="L4" s="13"/>
    </row>
    <row r="5" ht="20" customHeight="1" spans="1:12">
      <c r="A5" s="12" t="s">
        <v>5</v>
      </c>
      <c r="B5" s="12"/>
      <c r="C5" s="12"/>
      <c r="D5" s="12"/>
      <c r="E5" s="12"/>
      <c r="F5" s="12"/>
      <c r="G5" s="12"/>
      <c r="H5" s="14" t="s">
        <v>6</v>
      </c>
      <c r="I5" s="14"/>
      <c r="J5" s="14"/>
      <c r="K5" s="14"/>
      <c r="L5" s="14"/>
    </row>
    <row r="6" ht="20" customHeight="1" spans="1:12">
      <c r="A6" s="12" t="s">
        <v>7</v>
      </c>
      <c r="B6" s="12"/>
      <c r="C6" s="12"/>
      <c r="D6" s="12"/>
      <c r="E6" s="12"/>
      <c r="F6" s="12"/>
      <c r="G6" s="12"/>
      <c r="H6" s="14" t="s">
        <v>8</v>
      </c>
      <c r="I6" s="14"/>
      <c r="J6" s="14"/>
      <c r="K6" s="14"/>
      <c r="L6" s="14"/>
    </row>
    <row r="7" ht="20" customHeight="1" spans="1:12">
      <c r="A7" s="12" t="s">
        <v>9</v>
      </c>
      <c r="B7" s="12"/>
      <c r="C7" s="12"/>
      <c r="D7" s="12"/>
      <c r="E7" s="12"/>
      <c r="F7" s="12"/>
      <c r="G7" s="12"/>
      <c r="H7" s="14" t="s">
        <v>10</v>
      </c>
      <c r="I7" s="14"/>
      <c r="J7" s="14"/>
      <c r="K7" s="14"/>
      <c r="L7" s="14"/>
    </row>
    <row r="8" ht="20" customHeight="1" spans="1:12">
      <c r="A8" s="12" t="s">
        <v>11</v>
      </c>
      <c r="B8" s="15" t="s">
        <v>12</v>
      </c>
      <c r="C8" s="15"/>
      <c r="D8" s="15"/>
      <c r="E8" s="15"/>
      <c r="F8" s="15"/>
      <c r="G8" s="15"/>
      <c r="H8" s="14">
        <v>21000</v>
      </c>
      <c r="I8" s="14"/>
      <c r="J8" s="14"/>
      <c r="K8" s="14"/>
      <c r="L8" s="14"/>
    </row>
    <row r="9" ht="20" customHeight="1" spans="1:12">
      <c r="A9" s="12"/>
      <c r="B9" s="15" t="s">
        <v>13</v>
      </c>
      <c r="C9" s="15"/>
      <c r="D9" s="15"/>
      <c r="E9" s="15"/>
      <c r="F9" s="15"/>
      <c r="G9" s="15"/>
      <c r="H9" s="14">
        <v>21000</v>
      </c>
      <c r="I9" s="14"/>
      <c r="J9" s="14"/>
      <c r="K9" s="14"/>
      <c r="L9" s="14"/>
    </row>
    <row r="10" ht="20" customHeight="1" spans="1:12">
      <c r="A10" s="12"/>
      <c r="B10" s="15" t="s">
        <v>14</v>
      </c>
      <c r="C10" s="15"/>
      <c r="D10" s="15"/>
      <c r="E10" s="15"/>
      <c r="F10" s="15"/>
      <c r="G10" s="15"/>
      <c r="H10" s="14"/>
      <c r="I10" s="14"/>
      <c r="J10" s="14"/>
      <c r="K10" s="14"/>
      <c r="L10" s="14"/>
    </row>
    <row r="11" ht="20" customHeight="1" spans="1:12">
      <c r="A11" s="12"/>
      <c r="B11" s="15" t="s">
        <v>15</v>
      </c>
      <c r="C11" s="15"/>
      <c r="D11" s="15"/>
      <c r="E11" s="15"/>
      <c r="F11" s="15"/>
      <c r="G11" s="15"/>
      <c r="H11" s="14">
        <v>21000</v>
      </c>
      <c r="I11" s="14"/>
      <c r="J11" s="14"/>
      <c r="K11" s="14"/>
      <c r="L11" s="14"/>
    </row>
    <row r="12" ht="20" customHeight="1" spans="1:12">
      <c r="A12" s="12"/>
      <c r="B12" s="15" t="s">
        <v>16</v>
      </c>
      <c r="C12" s="15"/>
      <c r="D12" s="15"/>
      <c r="E12" s="15"/>
      <c r="F12" s="15"/>
      <c r="G12" s="15"/>
      <c r="H12" s="14"/>
      <c r="I12" s="14"/>
      <c r="J12" s="14"/>
      <c r="K12" s="14"/>
      <c r="L12" s="14"/>
    </row>
    <row r="13" ht="70" customHeight="1" spans="1:12">
      <c r="A13" s="16" t="s">
        <v>17</v>
      </c>
      <c r="B13" s="17" t="s">
        <v>18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1" customFormat="1" ht="25" customHeight="1" spans="1:12">
      <c r="A14" s="18" t="s">
        <v>19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="1" customFormat="1" ht="25" customHeight="1" spans="1:12">
      <c r="A15" s="18"/>
      <c r="B15" s="20" t="s">
        <v>21</v>
      </c>
      <c r="C15" s="20"/>
      <c r="D15" s="20"/>
      <c r="E15" s="20"/>
      <c r="F15" s="20"/>
      <c r="G15" s="20"/>
      <c r="H15" s="20"/>
      <c r="I15" s="35" t="s">
        <v>22</v>
      </c>
      <c r="J15" s="36"/>
      <c r="K15" s="37"/>
      <c r="L15" s="20" t="s">
        <v>23</v>
      </c>
    </row>
    <row r="16" s="1" customFormat="1" ht="38" customHeight="1" spans="1:12">
      <c r="A16" s="18"/>
      <c r="B16" s="21" t="s">
        <v>24</v>
      </c>
      <c r="C16" s="22"/>
      <c r="D16" s="23"/>
      <c r="E16" s="16" t="s">
        <v>25</v>
      </c>
      <c r="F16" s="16" t="s">
        <v>26</v>
      </c>
      <c r="G16" s="16"/>
      <c r="H16" s="16" t="s">
        <v>27</v>
      </c>
      <c r="I16" s="18" t="s">
        <v>28</v>
      </c>
      <c r="J16" s="18" t="s">
        <v>29</v>
      </c>
      <c r="K16" s="18" t="s">
        <v>30</v>
      </c>
      <c r="L16" s="18" t="s">
        <v>31</v>
      </c>
    </row>
    <row r="17" s="1" customFormat="1" ht="59" customHeight="1" spans="1:12">
      <c r="A17" s="18"/>
      <c r="B17" s="24" t="s">
        <v>32</v>
      </c>
      <c r="C17" s="24" t="s">
        <v>33</v>
      </c>
      <c r="D17" s="24" t="s">
        <v>34</v>
      </c>
      <c r="E17" s="24" t="s">
        <v>35</v>
      </c>
      <c r="F17" s="18" t="s">
        <v>36</v>
      </c>
      <c r="G17" s="18" t="s">
        <v>37</v>
      </c>
      <c r="H17" s="18" t="s">
        <v>38</v>
      </c>
      <c r="I17" s="24" t="s">
        <v>39</v>
      </c>
      <c r="J17" s="24" t="s">
        <v>40</v>
      </c>
      <c r="K17" s="24" t="s">
        <v>41</v>
      </c>
      <c r="L17" s="18" t="s">
        <v>42</v>
      </c>
    </row>
    <row r="18" s="2" customFormat="1" ht="20" customHeight="1" spans="1:16384">
      <c r="A18" s="18" t="s">
        <v>43</v>
      </c>
      <c r="B18" s="18">
        <f>SUM(B19,B21,B23,B29,B31,B37,B39,B43,B45)</f>
        <v>105</v>
      </c>
      <c r="C18" s="18">
        <f>SUM(C19,C21,C23,C29,C31,C37,C39,C43,C45)</f>
        <v>9</v>
      </c>
      <c r="D18" s="18">
        <f>SUM(D19,D21,D23,D29,D31,D37,D39,D43,D45)</f>
        <v>20</v>
      </c>
      <c r="E18" s="25" t="s">
        <v>44</v>
      </c>
      <c r="F18" s="26" t="s">
        <v>45</v>
      </c>
      <c r="G18" s="26">
        <v>1</v>
      </c>
      <c r="H18" s="27" t="s">
        <v>46</v>
      </c>
      <c r="I18" s="27" t="s">
        <v>47</v>
      </c>
      <c r="J18" s="27" t="s">
        <v>48</v>
      </c>
      <c r="K18" s="27" t="s">
        <v>49</v>
      </c>
      <c r="L18" s="27" t="s">
        <v>48</v>
      </c>
      <c r="M18" s="18">
        <f>SUM(M19,M21,M23,M29,M31,M37,M39,M43,M45)</f>
        <v>19000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C18" s="1"/>
      <c r="XFD18" s="1"/>
    </row>
    <row r="19" s="3" customFormat="1" ht="20" customHeight="1" spans="1:16384">
      <c r="A19" s="28" t="s">
        <v>50</v>
      </c>
      <c r="B19" s="27">
        <f>B20</f>
        <v>12</v>
      </c>
      <c r="C19" s="27">
        <f>C20</f>
        <v>1</v>
      </c>
      <c r="D19" s="27">
        <f>D20</f>
        <v>0</v>
      </c>
      <c r="E19" s="25" t="str">
        <f t="shared" ref="E19:N19" si="0">E20</f>
        <v>合格及以上</v>
      </c>
      <c r="F19" s="26" t="s">
        <v>45</v>
      </c>
      <c r="G19" s="26">
        <v>1</v>
      </c>
      <c r="H19" s="27" t="str">
        <f t="shared" si="0"/>
        <v>≤990万元</v>
      </c>
      <c r="I19" s="27" t="str">
        <f t="shared" si="0"/>
        <v>较上年度提高</v>
      </c>
      <c r="J19" s="27" t="str">
        <f t="shared" si="0"/>
        <v>≥90%</v>
      </c>
      <c r="K19" s="27" t="str">
        <f t="shared" si="0"/>
        <v>符合国家控制指标要求</v>
      </c>
      <c r="L19" s="27" t="str">
        <f t="shared" si="0"/>
        <v>≥90%</v>
      </c>
      <c r="M19" s="27">
        <f t="shared" si="0"/>
        <v>990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C19" s="2"/>
      <c r="XFD19" s="2"/>
    </row>
    <row r="20" s="4" customFormat="1" ht="20" customHeight="1" spans="1:16384">
      <c r="A20" s="29" t="s">
        <v>51</v>
      </c>
      <c r="B20" s="30">
        <v>12</v>
      </c>
      <c r="C20" s="30">
        <v>1</v>
      </c>
      <c r="D20" s="30"/>
      <c r="E20" s="31" t="s">
        <v>44</v>
      </c>
      <c r="F20" s="32" t="s">
        <v>45</v>
      </c>
      <c r="G20" s="32">
        <v>1</v>
      </c>
      <c r="H20" s="33" t="s">
        <v>52</v>
      </c>
      <c r="I20" s="33" t="s">
        <v>47</v>
      </c>
      <c r="J20" s="32" t="s">
        <v>48</v>
      </c>
      <c r="K20" s="33" t="s">
        <v>49</v>
      </c>
      <c r="L20" s="32" t="s">
        <v>48</v>
      </c>
      <c r="M20" s="38">
        <v>990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  <c r="XFA20" s="38"/>
      <c r="XFC20" s="38"/>
      <c r="XFD20" s="38"/>
    </row>
    <row r="21" ht="20" customHeight="1" spans="1:13">
      <c r="A21" s="28" t="s">
        <v>53</v>
      </c>
      <c r="B21" s="27">
        <f>B22</f>
        <v>16</v>
      </c>
      <c r="C21" s="27">
        <f t="shared" ref="C21:M21" si="1">C22</f>
        <v>1</v>
      </c>
      <c r="D21" s="27">
        <f t="shared" si="1"/>
        <v>0</v>
      </c>
      <c r="E21" s="25" t="s">
        <v>44</v>
      </c>
      <c r="F21" s="26" t="s">
        <v>45</v>
      </c>
      <c r="G21" s="26">
        <v>1</v>
      </c>
      <c r="H21" s="27" t="str">
        <f t="shared" si="1"/>
        <v>≤949万元</v>
      </c>
      <c r="I21" s="27" t="str">
        <f t="shared" si="1"/>
        <v>较上年度提高</v>
      </c>
      <c r="J21" s="27" t="str">
        <f t="shared" si="1"/>
        <v>≥90%</v>
      </c>
      <c r="K21" s="27" t="str">
        <f t="shared" si="1"/>
        <v>符合国家控制指标要求</v>
      </c>
      <c r="L21" s="27" t="str">
        <f t="shared" si="1"/>
        <v>≥90%</v>
      </c>
      <c r="M21" s="30">
        <f t="shared" si="1"/>
        <v>949</v>
      </c>
    </row>
    <row r="22" s="4" customFormat="1" ht="20" customHeight="1" spans="1:16384">
      <c r="A22" s="29" t="s">
        <v>54</v>
      </c>
      <c r="B22" s="30">
        <v>16</v>
      </c>
      <c r="C22" s="30">
        <v>1</v>
      </c>
      <c r="D22" s="30"/>
      <c r="E22" s="31" t="s">
        <v>44</v>
      </c>
      <c r="F22" s="32" t="s">
        <v>45</v>
      </c>
      <c r="G22" s="32">
        <v>1</v>
      </c>
      <c r="H22" s="33" t="s">
        <v>55</v>
      </c>
      <c r="I22" s="33" t="s">
        <v>47</v>
      </c>
      <c r="J22" s="32" t="s">
        <v>48</v>
      </c>
      <c r="K22" s="33" t="s">
        <v>49</v>
      </c>
      <c r="L22" s="32" t="s">
        <v>48</v>
      </c>
      <c r="M22" s="38">
        <v>949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  <c r="XEZ22" s="38"/>
      <c r="XFA22" s="38"/>
      <c r="XFC22" s="38"/>
      <c r="XFD22" s="38"/>
    </row>
    <row r="23" s="5" customFormat="1" ht="20" customHeight="1" spans="1:16384">
      <c r="A23" s="28" t="s">
        <v>56</v>
      </c>
      <c r="B23" s="27">
        <f>SUM(B24:B28)</f>
        <v>11</v>
      </c>
      <c r="C23" s="27">
        <f>SUM(C24:C28)</f>
        <v>1</v>
      </c>
      <c r="D23" s="27">
        <f>SUM(D24:D28)</f>
        <v>0</v>
      </c>
      <c r="E23" s="25" t="s">
        <v>44</v>
      </c>
      <c r="F23" s="26" t="s">
        <v>45</v>
      </c>
      <c r="G23" s="26">
        <v>1</v>
      </c>
      <c r="H23" s="34" t="s">
        <v>57</v>
      </c>
      <c r="I23" s="34" t="s">
        <v>47</v>
      </c>
      <c r="J23" s="26" t="s">
        <v>48</v>
      </c>
      <c r="K23" s="34" t="s">
        <v>49</v>
      </c>
      <c r="L23" s="26" t="s">
        <v>48</v>
      </c>
      <c r="M23" s="27">
        <f>SUM(M24:M28)</f>
        <v>3667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C23" s="1"/>
      <c r="XFD23" s="1"/>
    </row>
    <row r="24" ht="20" customHeight="1" spans="1:13">
      <c r="A24" s="29" t="s">
        <v>58</v>
      </c>
      <c r="B24" s="30">
        <v>7</v>
      </c>
      <c r="C24" s="30">
        <v>1</v>
      </c>
      <c r="D24" s="30"/>
      <c r="E24" s="31" t="s">
        <v>44</v>
      </c>
      <c r="F24" s="32" t="s">
        <v>45</v>
      </c>
      <c r="G24" s="32">
        <v>1</v>
      </c>
      <c r="H24" s="33" t="s">
        <v>59</v>
      </c>
      <c r="I24" s="33" t="s">
        <v>47</v>
      </c>
      <c r="J24" s="32" t="s">
        <v>48</v>
      </c>
      <c r="K24" s="33" t="s">
        <v>49</v>
      </c>
      <c r="L24" s="32" t="s">
        <v>48</v>
      </c>
      <c r="M24" s="38">
        <v>1187</v>
      </c>
    </row>
    <row r="25" s="5" customFormat="1" ht="20" customHeight="1" spans="1:16384">
      <c r="A25" s="29" t="s">
        <v>60</v>
      </c>
      <c r="B25" s="30">
        <v>1</v>
      </c>
      <c r="C25" s="30"/>
      <c r="D25" s="30"/>
      <c r="E25" s="31" t="s">
        <v>44</v>
      </c>
      <c r="F25" s="32" t="s">
        <v>45</v>
      </c>
      <c r="G25" s="32">
        <v>1</v>
      </c>
      <c r="H25" s="33" t="s">
        <v>61</v>
      </c>
      <c r="I25" s="33" t="s">
        <v>47</v>
      </c>
      <c r="J25" s="32" t="s">
        <v>48</v>
      </c>
      <c r="K25" s="33" t="s">
        <v>49</v>
      </c>
      <c r="L25" s="32" t="s">
        <v>48</v>
      </c>
      <c r="M25" s="38">
        <v>280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C25" s="1"/>
      <c r="XFD25" s="1"/>
    </row>
    <row r="26" ht="20" customHeight="1" spans="1:13">
      <c r="A26" s="29" t="s">
        <v>62</v>
      </c>
      <c r="B26" s="30">
        <v>1</v>
      </c>
      <c r="C26" s="30"/>
      <c r="D26" s="30"/>
      <c r="E26" s="31" t="s">
        <v>44</v>
      </c>
      <c r="F26" s="32" t="s">
        <v>45</v>
      </c>
      <c r="G26" s="32">
        <v>1</v>
      </c>
      <c r="H26" s="33" t="s">
        <v>63</v>
      </c>
      <c r="I26" s="33" t="s">
        <v>47</v>
      </c>
      <c r="J26" s="32" t="s">
        <v>48</v>
      </c>
      <c r="K26" s="33" t="s">
        <v>49</v>
      </c>
      <c r="L26" s="32" t="s">
        <v>48</v>
      </c>
      <c r="M26" s="38">
        <v>200</v>
      </c>
    </row>
    <row r="27" ht="20" customHeight="1" spans="1:13">
      <c r="A27" s="29" t="s">
        <v>64</v>
      </c>
      <c r="B27" s="30">
        <v>1</v>
      </c>
      <c r="C27" s="30"/>
      <c r="D27" s="30"/>
      <c r="E27" s="31" t="s">
        <v>44</v>
      </c>
      <c r="F27" s="32" t="s">
        <v>45</v>
      </c>
      <c r="G27" s="32">
        <v>1</v>
      </c>
      <c r="H27" s="33" t="s">
        <v>63</v>
      </c>
      <c r="I27" s="33" t="s">
        <v>47</v>
      </c>
      <c r="J27" s="32" t="s">
        <v>48</v>
      </c>
      <c r="K27" s="33" t="s">
        <v>49</v>
      </c>
      <c r="L27" s="32" t="s">
        <v>48</v>
      </c>
      <c r="M27" s="38">
        <v>200</v>
      </c>
    </row>
    <row r="28" ht="20" customHeight="1" spans="1:13">
      <c r="A28" s="29" t="s">
        <v>65</v>
      </c>
      <c r="B28" s="30">
        <v>1</v>
      </c>
      <c r="C28" s="30"/>
      <c r="D28" s="30"/>
      <c r="E28" s="31" t="s">
        <v>44</v>
      </c>
      <c r="F28" s="32" t="s">
        <v>45</v>
      </c>
      <c r="G28" s="32">
        <v>1</v>
      </c>
      <c r="H28" s="33" t="s">
        <v>66</v>
      </c>
      <c r="I28" s="33" t="s">
        <v>47</v>
      </c>
      <c r="J28" s="32" t="s">
        <v>48</v>
      </c>
      <c r="K28" s="33" t="s">
        <v>49</v>
      </c>
      <c r="L28" s="32" t="s">
        <v>48</v>
      </c>
      <c r="M28" s="38">
        <v>1800</v>
      </c>
    </row>
    <row r="29" s="5" customFormat="1" ht="20" customHeight="1" spans="1:16384">
      <c r="A29" s="28" t="s">
        <v>67</v>
      </c>
      <c r="B29" s="27">
        <f>B30</f>
        <v>13</v>
      </c>
      <c r="C29" s="27">
        <f t="shared" ref="C29:M29" si="2">C30</f>
        <v>1</v>
      </c>
      <c r="D29" s="27">
        <f t="shared" si="2"/>
        <v>0</v>
      </c>
      <c r="E29" s="27" t="str">
        <f t="shared" si="2"/>
        <v>合格及以上</v>
      </c>
      <c r="F29" s="26" t="s">
        <v>45</v>
      </c>
      <c r="G29" s="26">
        <v>1</v>
      </c>
      <c r="H29" s="27" t="str">
        <f t="shared" si="2"/>
        <v>≤781万元</v>
      </c>
      <c r="I29" s="27" t="str">
        <f t="shared" si="2"/>
        <v>较上年度提高</v>
      </c>
      <c r="J29" s="27" t="str">
        <f t="shared" si="2"/>
        <v>≥90%</v>
      </c>
      <c r="K29" s="27" t="str">
        <f t="shared" si="2"/>
        <v>符合国家控制指标要求</v>
      </c>
      <c r="L29" s="27" t="str">
        <f t="shared" si="2"/>
        <v>≥90%</v>
      </c>
      <c r="M29" s="27">
        <f t="shared" si="2"/>
        <v>781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C29" s="1"/>
      <c r="XFD29" s="1"/>
    </row>
    <row r="30" ht="20" customHeight="1" spans="1:13">
      <c r="A30" s="29" t="s">
        <v>68</v>
      </c>
      <c r="B30" s="30">
        <v>13</v>
      </c>
      <c r="C30" s="30">
        <v>1</v>
      </c>
      <c r="D30" s="30"/>
      <c r="E30" s="31" t="s">
        <v>44</v>
      </c>
      <c r="F30" s="32" t="s">
        <v>45</v>
      </c>
      <c r="G30" s="32">
        <v>1</v>
      </c>
      <c r="H30" s="33" t="s">
        <v>69</v>
      </c>
      <c r="I30" s="33" t="s">
        <v>47</v>
      </c>
      <c r="J30" s="32" t="s">
        <v>48</v>
      </c>
      <c r="K30" s="33" t="s">
        <v>49</v>
      </c>
      <c r="L30" s="32" t="s">
        <v>48</v>
      </c>
      <c r="M30" s="38">
        <v>781</v>
      </c>
    </row>
    <row r="31" s="5" customFormat="1" ht="20" customHeight="1" spans="1:16384">
      <c r="A31" s="28" t="s">
        <v>70</v>
      </c>
      <c r="B31" s="27">
        <f>SUM(B32:B36)</f>
        <v>6</v>
      </c>
      <c r="C31" s="27">
        <f>SUM(C32:C36)</f>
        <v>1</v>
      </c>
      <c r="D31" s="27">
        <f>SUM(D32:D36)</f>
        <v>16</v>
      </c>
      <c r="E31" s="25" t="s">
        <v>44</v>
      </c>
      <c r="F31" s="26" t="s">
        <v>45</v>
      </c>
      <c r="G31" s="26">
        <v>1</v>
      </c>
      <c r="H31" s="34" t="s">
        <v>71</v>
      </c>
      <c r="I31" s="34" t="s">
        <v>47</v>
      </c>
      <c r="J31" s="26" t="s">
        <v>48</v>
      </c>
      <c r="K31" s="34" t="s">
        <v>49</v>
      </c>
      <c r="L31" s="26" t="s">
        <v>48</v>
      </c>
      <c r="M31" s="27">
        <f>SUM(M32:M36)</f>
        <v>4705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C31" s="1"/>
      <c r="XFD31" s="1"/>
    </row>
    <row r="32" ht="20" customHeight="1" spans="1:13">
      <c r="A32" s="29" t="s">
        <v>72</v>
      </c>
      <c r="B32" s="30">
        <v>2</v>
      </c>
      <c r="C32" s="30">
        <v>1</v>
      </c>
      <c r="D32" s="30">
        <v>14</v>
      </c>
      <c r="E32" s="31" t="s">
        <v>44</v>
      </c>
      <c r="F32" s="32" t="s">
        <v>45</v>
      </c>
      <c r="G32" s="32">
        <v>1</v>
      </c>
      <c r="H32" s="33" t="s">
        <v>73</v>
      </c>
      <c r="I32" s="33" t="s">
        <v>47</v>
      </c>
      <c r="J32" s="32" t="s">
        <v>48</v>
      </c>
      <c r="K32" s="33" t="s">
        <v>49</v>
      </c>
      <c r="L32" s="32" t="s">
        <v>48</v>
      </c>
      <c r="M32" s="38">
        <v>1675</v>
      </c>
    </row>
    <row r="33" s="5" customFormat="1" ht="20" customHeight="1" spans="1:16384">
      <c r="A33" s="29" t="s">
        <v>74</v>
      </c>
      <c r="B33" s="30">
        <v>1</v>
      </c>
      <c r="C33" s="30"/>
      <c r="D33" s="30">
        <v>1</v>
      </c>
      <c r="E33" s="31" t="s">
        <v>44</v>
      </c>
      <c r="F33" s="32" t="s">
        <v>45</v>
      </c>
      <c r="G33" s="32">
        <v>1</v>
      </c>
      <c r="H33" s="33" t="s">
        <v>61</v>
      </c>
      <c r="I33" s="33" t="s">
        <v>47</v>
      </c>
      <c r="J33" s="32" t="s">
        <v>48</v>
      </c>
      <c r="K33" s="33" t="s">
        <v>49</v>
      </c>
      <c r="L33" s="32" t="s">
        <v>48</v>
      </c>
      <c r="M33" s="38">
        <v>280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C33" s="1"/>
      <c r="XFD33" s="1"/>
    </row>
    <row r="34" ht="20" customHeight="1" spans="1:13">
      <c r="A34" s="29" t="s">
        <v>75</v>
      </c>
      <c r="B34" s="30">
        <v>1</v>
      </c>
      <c r="C34" s="30"/>
      <c r="D34" s="30"/>
      <c r="E34" s="31" t="s">
        <v>44</v>
      </c>
      <c r="F34" s="32" t="s">
        <v>45</v>
      </c>
      <c r="G34" s="32">
        <v>1</v>
      </c>
      <c r="H34" s="33" t="s">
        <v>76</v>
      </c>
      <c r="I34" s="33" t="s">
        <v>47</v>
      </c>
      <c r="J34" s="32" t="s">
        <v>48</v>
      </c>
      <c r="K34" s="33" t="s">
        <v>49</v>
      </c>
      <c r="L34" s="32" t="s">
        <v>48</v>
      </c>
      <c r="M34" s="38">
        <v>690</v>
      </c>
    </row>
    <row r="35" ht="20" customHeight="1" spans="1:13">
      <c r="A35" s="29" t="s">
        <v>77</v>
      </c>
      <c r="B35" s="30">
        <v>1</v>
      </c>
      <c r="C35" s="30"/>
      <c r="D35" s="30">
        <v>1</v>
      </c>
      <c r="E35" s="31" t="s">
        <v>44</v>
      </c>
      <c r="F35" s="32" t="s">
        <v>45</v>
      </c>
      <c r="G35" s="32">
        <v>1</v>
      </c>
      <c r="H35" s="33" t="s">
        <v>78</v>
      </c>
      <c r="I35" s="33" t="s">
        <v>47</v>
      </c>
      <c r="J35" s="32" t="s">
        <v>48</v>
      </c>
      <c r="K35" s="33" t="s">
        <v>49</v>
      </c>
      <c r="L35" s="32" t="s">
        <v>48</v>
      </c>
      <c r="M35" s="38">
        <v>1780</v>
      </c>
    </row>
    <row r="36" ht="20" customHeight="1" spans="1:13">
      <c r="A36" s="29" t="s">
        <v>79</v>
      </c>
      <c r="B36" s="30">
        <v>1</v>
      </c>
      <c r="C36" s="30"/>
      <c r="D36" s="30"/>
      <c r="E36" s="31" t="s">
        <v>44</v>
      </c>
      <c r="F36" s="32" t="s">
        <v>45</v>
      </c>
      <c r="G36" s="32">
        <v>1</v>
      </c>
      <c r="H36" s="33" t="s">
        <v>61</v>
      </c>
      <c r="I36" s="33" t="s">
        <v>47</v>
      </c>
      <c r="J36" s="32" t="s">
        <v>48</v>
      </c>
      <c r="K36" s="33" t="s">
        <v>49</v>
      </c>
      <c r="L36" s="32" t="s">
        <v>48</v>
      </c>
      <c r="M36" s="38">
        <v>280</v>
      </c>
    </row>
    <row r="37" s="5" customFormat="1" ht="20" customHeight="1" spans="1:16384">
      <c r="A37" s="28" t="s">
        <v>80</v>
      </c>
      <c r="B37" s="27">
        <f>B38</f>
        <v>8</v>
      </c>
      <c r="C37" s="27">
        <f t="shared" ref="C37:M37" si="3">C38</f>
        <v>1</v>
      </c>
      <c r="D37" s="27">
        <f t="shared" si="3"/>
        <v>0</v>
      </c>
      <c r="E37" s="27" t="str">
        <f t="shared" si="3"/>
        <v>合格及以上</v>
      </c>
      <c r="F37" s="26" t="s">
        <v>45</v>
      </c>
      <c r="G37" s="26">
        <v>1</v>
      </c>
      <c r="H37" s="27" t="str">
        <f t="shared" si="3"/>
        <v>≤795万元</v>
      </c>
      <c r="I37" s="27" t="str">
        <f t="shared" si="3"/>
        <v>较上年度提高</v>
      </c>
      <c r="J37" s="27" t="str">
        <f t="shared" si="3"/>
        <v>≥90%</v>
      </c>
      <c r="K37" s="27" t="str">
        <f t="shared" si="3"/>
        <v>符合国家控制指标要求</v>
      </c>
      <c r="L37" s="27" t="str">
        <f t="shared" si="3"/>
        <v>≥90%</v>
      </c>
      <c r="M37" s="27">
        <f t="shared" si="3"/>
        <v>795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C37" s="1"/>
      <c r="XFD37" s="1"/>
    </row>
    <row r="38" ht="20" customHeight="1" spans="1:13">
      <c r="A38" s="29" t="s">
        <v>81</v>
      </c>
      <c r="B38" s="30">
        <v>8</v>
      </c>
      <c r="C38" s="30">
        <v>1</v>
      </c>
      <c r="D38" s="30"/>
      <c r="E38" s="31" t="s">
        <v>44</v>
      </c>
      <c r="F38" s="32" t="s">
        <v>45</v>
      </c>
      <c r="G38" s="32">
        <v>1</v>
      </c>
      <c r="H38" s="33" t="s">
        <v>82</v>
      </c>
      <c r="I38" s="33" t="s">
        <v>47</v>
      </c>
      <c r="J38" s="32" t="s">
        <v>48</v>
      </c>
      <c r="K38" s="33" t="s">
        <v>49</v>
      </c>
      <c r="L38" s="32" t="s">
        <v>48</v>
      </c>
      <c r="M38" s="38">
        <v>795</v>
      </c>
    </row>
    <row r="39" s="5" customFormat="1" ht="20" customHeight="1" spans="1:16384">
      <c r="A39" s="28" t="s">
        <v>83</v>
      </c>
      <c r="B39" s="27">
        <f>SUM(B40:B42)</f>
        <v>16</v>
      </c>
      <c r="C39" s="27">
        <f>SUM(C40:C42)</f>
        <v>1</v>
      </c>
      <c r="D39" s="27">
        <f>SUM(D40:D42)</f>
        <v>1</v>
      </c>
      <c r="E39" s="25" t="s">
        <v>44</v>
      </c>
      <c r="F39" s="26" t="s">
        <v>45</v>
      </c>
      <c r="G39" s="26">
        <v>1</v>
      </c>
      <c r="H39" s="34" t="s">
        <v>84</v>
      </c>
      <c r="I39" s="34" t="s">
        <v>47</v>
      </c>
      <c r="J39" s="26" t="s">
        <v>48</v>
      </c>
      <c r="K39" s="34" t="s">
        <v>49</v>
      </c>
      <c r="L39" s="26" t="s">
        <v>48</v>
      </c>
      <c r="M39" s="27">
        <f>SUM(M40:M42)</f>
        <v>3272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C39" s="1"/>
      <c r="XFD39" s="1"/>
    </row>
    <row r="40" ht="20" customHeight="1" spans="1:13">
      <c r="A40" s="29" t="s">
        <v>85</v>
      </c>
      <c r="B40" s="30">
        <v>14</v>
      </c>
      <c r="C40" s="30">
        <v>1</v>
      </c>
      <c r="D40" s="30"/>
      <c r="E40" s="31" t="s">
        <v>44</v>
      </c>
      <c r="F40" s="32" t="s">
        <v>45</v>
      </c>
      <c r="G40" s="32">
        <v>1</v>
      </c>
      <c r="H40" s="33" t="s">
        <v>86</v>
      </c>
      <c r="I40" s="33" t="s">
        <v>47</v>
      </c>
      <c r="J40" s="32" t="s">
        <v>48</v>
      </c>
      <c r="K40" s="33" t="s">
        <v>49</v>
      </c>
      <c r="L40" s="32" t="s">
        <v>48</v>
      </c>
      <c r="M40" s="38">
        <v>922</v>
      </c>
    </row>
    <row r="41" ht="20" customHeight="1" spans="1:13">
      <c r="A41" s="29" t="s">
        <v>87</v>
      </c>
      <c r="B41" s="30">
        <v>1</v>
      </c>
      <c r="C41" s="30"/>
      <c r="D41" s="30"/>
      <c r="E41" s="31" t="s">
        <v>44</v>
      </c>
      <c r="F41" s="32" t="s">
        <v>45</v>
      </c>
      <c r="G41" s="32">
        <v>1</v>
      </c>
      <c r="H41" s="33" t="s">
        <v>88</v>
      </c>
      <c r="I41" s="33" t="s">
        <v>47</v>
      </c>
      <c r="J41" s="32" t="s">
        <v>48</v>
      </c>
      <c r="K41" s="33" t="s">
        <v>49</v>
      </c>
      <c r="L41" s="32" t="s">
        <v>48</v>
      </c>
      <c r="M41" s="38">
        <v>1500</v>
      </c>
    </row>
    <row r="42" ht="20" customHeight="1" spans="1:13">
      <c r="A42" s="29" t="s">
        <v>89</v>
      </c>
      <c r="B42" s="30">
        <v>1</v>
      </c>
      <c r="C42" s="30"/>
      <c r="D42" s="30">
        <v>1</v>
      </c>
      <c r="E42" s="31" t="s">
        <v>44</v>
      </c>
      <c r="F42" s="32" t="s">
        <v>45</v>
      </c>
      <c r="G42" s="32">
        <v>1</v>
      </c>
      <c r="H42" s="33" t="s">
        <v>90</v>
      </c>
      <c r="I42" s="33" t="s">
        <v>47</v>
      </c>
      <c r="J42" s="32" t="s">
        <v>48</v>
      </c>
      <c r="K42" s="33" t="s">
        <v>49</v>
      </c>
      <c r="L42" s="32" t="s">
        <v>48</v>
      </c>
      <c r="M42" s="38">
        <v>850</v>
      </c>
    </row>
    <row r="43" ht="20" customHeight="1" spans="1:13">
      <c r="A43" s="28" t="s">
        <v>91</v>
      </c>
      <c r="B43" s="27">
        <f>B44</f>
        <v>12</v>
      </c>
      <c r="C43" s="27">
        <f t="shared" ref="C43:M43" si="4">C44</f>
        <v>1</v>
      </c>
      <c r="D43" s="27">
        <f t="shared" si="4"/>
        <v>2</v>
      </c>
      <c r="E43" s="27" t="str">
        <f t="shared" si="4"/>
        <v>合格及以上</v>
      </c>
      <c r="F43" s="26" t="s">
        <v>45</v>
      </c>
      <c r="G43" s="26">
        <v>1</v>
      </c>
      <c r="H43" s="27" t="str">
        <f t="shared" si="4"/>
        <v>≤2742万元</v>
      </c>
      <c r="I43" s="27" t="str">
        <f t="shared" si="4"/>
        <v>较上年度提高</v>
      </c>
      <c r="J43" s="27" t="str">
        <f t="shared" si="4"/>
        <v>≥90%</v>
      </c>
      <c r="K43" s="27" t="str">
        <f t="shared" si="4"/>
        <v>符合国家控制指标要求</v>
      </c>
      <c r="L43" s="27" t="str">
        <f t="shared" si="4"/>
        <v>≥90%</v>
      </c>
      <c r="M43" s="27">
        <f t="shared" si="4"/>
        <v>2742</v>
      </c>
    </row>
    <row r="44" ht="20" customHeight="1" spans="1:13">
      <c r="A44" s="29" t="s">
        <v>92</v>
      </c>
      <c r="B44" s="30">
        <v>12</v>
      </c>
      <c r="C44" s="30">
        <v>1</v>
      </c>
      <c r="D44" s="30">
        <v>2</v>
      </c>
      <c r="E44" s="31" t="s">
        <v>44</v>
      </c>
      <c r="F44" s="32" t="s">
        <v>45</v>
      </c>
      <c r="G44" s="32">
        <v>1</v>
      </c>
      <c r="H44" s="33" t="s">
        <v>93</v>
      </c>
      <c r="I44" s="33" t="s">
        <v>47</v>
      </c>
      <c r="J44" s="32" t="s">
        <v>48</v>
      </c>
      <c r="K44" s="33" t="s">
        <v>49</v>
      </c>
      <c r="L44" s="32" t="s">
        <v>48</v>
      </c>
      <c r="M44" s="38">
        <v>2742</v>
      </c>
    </row>
    <row r="45" ht="20" customHeight="1" spans="1:13">
      <c r="A45" s="28" t="s">
        <v>94</v>
      </c>
      <c r="B45" s="27">
        <f>SUM(B46:B48)</f>
        <v>11</v>
      </c>
      <c r="C45" s="27">
        <f>SUM(C46:C48)</f>
        <v>1</v>
      </c>
      <c r="D45" s="27">
        <f>SUM(D46:D48)</f>
        <v>1</v>
      </c>
      <c r="E45" s="25" t="s">
        <v>44</v>
      </c>
      <c r="F45" s="26" t="s">
        <v>45</v>
      </c>
      <c r="G45" s="26">
        <v>1</v>
      </c>
      <c r="H45" s="34" t="s">
        <v>95</v>
      </c>
      <c r="I45" s="34" t="s">
        <v>47</v>
      </c>
      <c r="J45" s="26" t="s">
        <v>48</v>
      </c>
      <c r="K45" s="34" t="s">
        <v>49</v>
      </c>
      <c r="L45" s="26" t="s">
        <v>48</v>
      </c>
      <c r="M45" s="27">
        <f>SUM(M46:M48)</f>
        <v>1099</v>
      </c>
    </row>
    <row r="46" ht="20" customHeight="1" spans="1:13">
      <c r="A46" s="29" t="s">
        <v>96</v>
      </c>
      <c r="B46" s="30">
        <v>9</v>
      </c>
      <c r="C46" s="30">
        <v>1</v>
      </c>
      <c r="D46" s="30">
        <v>1</v>
      </c>
      <c r="E46" s="31" t="s">
        <v>44</v>
      </c>
      <c r="F46" s="32" t="s">
        <v>45</v>
      </c>
      <c r="G46" s="32">
        <v>1</v>
      </c>
      <c r="H46" s="33" t="s">
        <v>97</v>
      </c>
      <c r="I46" s="33" t="s">
        <v>47</v>
      </c>
      <c r="J46" s="32" t="s">
        <v>48</v>
      </c>
      <c r="K46" s="33" t="s">
        <v>49</v>
      </c>
      <c r="L46" s="32" t="s">
        <v>48</v>
      </c>
      <c r="M46" s="38">
        <v>779</v>
      </c>
    </row>
    <row r="47" ht="20" customHeight="1" spans="1:13">
      <c r="A47" s="29" t="s">
        <v>98</v>
      </c>
      <c r="B47" s="30">
        <v>1</v>
      </c>
      <c r="C47" s="30"/>
      <c r="D47" s="30"/>
      <c r="E47" s="31" t="s">
        <v>44</v>
      </c>
      <c r="F47" s="32" t="s">
        <v>45</v>
      </c>
      <c r="G47" s="32">
        <v>1</v>
      </c>
      <c r="H47" s="33" t="s">
        <v>99</v>
      </c>
      <c r="I47" s="33" t="s">
        <v>47</v>
      </c>
      <c r="J47" s="32" t="s">
        <v>48</v>
      </c>
      <c r="K47" s="33" t="s">
        <v>49</v>
      </c>
      <c r="L47" s="32" t="s">
        <v>48</v>
      </c>
      <c r="M47" s="38">
        <v>90</v>
      </c>
    </row>
    <row r="48" ht="20" customHeight="1" spans="1:13">
      <c r="A48" s="29" t="s">
        <v>100</v>
      </c>
      <c r="B48" s="30">
        <v>1</v>
      </c>
      <c r="C48" s="30"/>
      <c r="D48" s="30"/>
      <c r="E48" s="31" t="s">
        <v>44</v>
      </c>
      <c r="F48" s="32" t="s">
        <v>45</v>
      </c>
      <c r="G48" s="32">
        <v>1</v>
      </c>
      <c r="H48" s="33" t="s">
        <v>101</v>
      </c>
      <c r="I48" s="33" t="s">
        <v>47</v>
      </c>
      <c r="J48" s="32" t="s">
        <v>48</v>
      </c>
      <c r="K48" s="33" t="s">
        <v>49</v>
      </c>
      <c r="L48" s="32" t="s">
        <v>48</v>
      </c>
      <c r="M48" s="38">
        <v>230</v>
      </c>
    </row>
  </sheetData>
  <mergeCells count="28">
    <mergeCell ref="A2:L2"/>
    <mergeCell ref="A3:L3"/>
    <mergeCell ref="A4:G4"/>
    <mergeCell ref="H4:L4"/>
    <mergeCell ref="A5:G5"/>
    <mergeCell ref="H5:L5"/>
    <mergeCell ref="A6:G6"/>
    <mergeCell ref="H6:L6"/>
    <mergeCell ref="A7:G7"/>
    <mergeCell ref="H7:L7"/>
    <mergeCell ref="B8:G8"/>
    <mergeCell ref="H8:L8"/>
    <mergeCell ref="B9:G9"/>
    <mergeCell ref="H9:L9"/>
    <mergeCell ref="B10:G10"/>
    <mergeCell ref="H10:L10"/>
    <mergeCell ref="B11:G11"/>
    <mergeCell ref="H11:L11"/>
    <mergeCell ref="B12:G12"/>
    <mergeCell ref="H12:L12"/>
    <mergeCell ref="B13:L13"/>
    <mergeCell ref="B14:L14"/>
    <mergeCell ref="B15:H15"/>
    <mergeCell ref="I15:K15"/>
    <mergeCell ref="B16:D16"/>
    <mergeCell ref="F16:G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5" fitToHeight="0" orientation="landscape" horizontalDpi="600"/>
  <headerFooter>
    <oddFooter>&amp;C第 &amp;P 页，共 &amp;N 页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2025-03-17T01:01:42Z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